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17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<sst xmlns="http://schemas.openxmlformats.org/spreadsheetml/2006/main" count="67" uniqueCount="59">
  <si>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>ok</t>
  </si>
  <si>
    <t>DESCRIZIONE</t>
  </si>
  <si>
    <t>Unico Importo consolidato fondo anno 2003
(art. 31, c. 2, CCNL 22/01/2004)</t>
  </si>
  <si>
    <t>CCNL 21/05/2018 importo consolidato (art. 31 c. 2 CCNL 22/01/2004)</t>
  </si>
  <si>
    <t>CCNL 21/05/2018 art. 67 c.2 lett. a)  (euro 83,20 personale in servizio al 31.12.2015)</t>
  </si>
  <si>
    <t>Art. 67, comma 2, lett. b) incremento pari alla differenza tra gli incrementi a regime dei tabellari riconosciuti alle posizioni economiche di ciascuna categoria e gli stessi incrementi riconosciuti alle posizioni iniziali relativamente al personale in servizio nel 2018</t>
  </si>
  <si>
    <t>Art. 67, comma 1, CCNL  del 21.05.2018 - 0,2% del monte salari dell'esercizio 2001 (pari ad € 219.584) ALTA PROFESSIONALITA'</t>
  </si>
  <si>
    <t>Art. 67 comma 2 lett. c)  CCNL 21/05/2018 - Art. 4, comma 2°, CCNL del 05.10.2001 derivante dall'integrazione dell'importo annuo della RIA e degli assegni ad personam in godimento al personale che è cessato (2016)</t>
  </si>
  <si>
    <t>0,60% monte salari 2005
(art. 8, c. 2, CCNL 11/04/2008)</t>
  </si>
  <si>
    <t>Decurtazione per cessazione n. 1 unità Cat.
D6</t>
  </si>
  <si>
    <t>Reintegro decurtazione per cessazione n. 1 unità Cat. D6 – ccdi 2017 per assenza presupposti alla decurtazione nel 2016 in quanto assumibile</t>
  </si>
  <si>
    <t>Risorse incentivanti congelate in attesa verifica fondo personale A.T.A.</t>
  </si>
  <si>
    <t>A) TOTALE RISORSE STABILI</t>
  </si>
  <si>
    <t>Risorse previste da disposizioni di legge per
incentivi
(art. 15, comma 1, lett. k), CCNL 1/04/1999)</t>
  </si>
  <si>
    <t>Art. 67 comma 3 lett. c)  CCNL 21/05/2018 - Art. 15, comma 1°, lett. k) CCNL del 01.04.1999 - che specifiche disposizioni di legge finalizzano all'incentivazione di prestazioni o di risultati del personale (incentivi per funzioni tecniche, art. 113, commi 2° e 3°, D.Lgs. 50/2016</t>
  </si>
  <si>
    <t>Art. 67 comma 1 – Art. 32 Comma 7 CCNL 22.1.2004 Risorse accontanate relative alle alte professionalità qualora non utilizzate</t>
  </si>
  <si>
    <t>Incremento per gli effetti non correlati ad un incremento stabile delle dotazioni organiche (art. 15, c. 5, CCNL 1/04/1999)</t>
  </si>
  <si>
    <t>1,2 % monte salari anno 1997: incremento
max. contrattabile
(art. 15, c. 2, CCNL 1/04/1999)</t>
  </si>
  <si>
    <t>Art. 67 comma 3 lett. e)  CCNL 21/05/2018 - Art. 15, comma 1°, lett. m), CCNL del 01.04.1999 - risparmi derivanti dall'applicazione della disciplina dello straordinario di cui all'art. 14, comma 4° (a consuntivo 2017)</t>
  </si>
  <si>
    <t>Somme non utilizzate l’anno precedente</t>
  </si>
  <si>
    <t>B) TOTALE RISORSE VARIABILI</t>
  </si>
  <si>
    <t>C) TOTALE FONDO ANNO 2016 (A+B)</t>
  </si>
  <si>
    <t>D) TOTALE FONDO SOGGETTO AL LIMITE</t>
  </si>
  <si>
    <t>E) RETRIBUZIONE DI POSIZIONE P.O.</t>
  </si>
  <si>
    <t>F) RETRIBUZIONE DI RISULTATO P.O</t>
  </si>
  <si>
    <t>G) MAGGIORAZIONE SEGRETARIO</t>
  </si>
  <si>
    <t>H) FONDO LAVORO STRAORDINARIO</t>
  </si>
  <si>
    <t>H) TOTALE TRATTAMENTO ACCESSORIO</t>
  </si>
  <si>
    <t>I) TOTALE TRATTAMENTO ACCESSORIO SOGGETTO AL LIMITE (D+E+F+G)</t>
  </si>
  <si>
    <t>DESTINAZIONE</t>
  </si>
  <si>
    <t>Finalità del compenso</t>
  </si>
  <si>
    <t>Percentuale</t>
  </si>
  <si>
    <t>Compenso per l’erogazione della performance individuale</t>
  </si>
  <si>
    <t xml:space="preserve">Compenso per erogazione della performance organizzativa </t>
  </si>
  <si>
    <t xml:space="preserve">Compenso per la maggiorazione della performance individuale </t>
  </si>
  <si>
    <t>…. %</t>
  </si>
  <si>
    <t>Indennità di turno</t>
  </si>
  <si>
    <t>Indennità di reperibilità.</t>
  </si>
  <si>
    <t>… %</t>
  </si>
  <si>
    <t>Indennità per orario ordinario notturno, festivo, festivo-notturno</t>
  </si>
  <si>
    <t>Indennità per particolari condizioni di lavoro</t>
  </si>
  <si>
    <t>Indennità per orario ordinario estivo, notturno ed estivo-notturno.</t>
  </si>
  <si>
    <t>Indennità per specifiche responsabilità</t>
  </si>
  <si>
    <t>Indennità per deleghe formali di specifiche responsabilità</t>
  </si>
  <si>
    <t>Indennità per il servizio esterno personale PL</t>
  </si>
  <si>
    <t>Indennità di funzione personale PL</t>
  </si>
  <si>
    <t>Indennità funzionari ex 8^ qualifica funzionale</t>
  </si>
  <si>
    <t>Indennità per il personale temporaneamente distaccato o assegnato ad unioni di comuni o per servizi in convenzione</t>
  </si>
  <si>
    <t>Risorse destinate ai messi notificatori</t>
  </si>
  <si>
    <t>Compensi destinati a finanziare specifiche disposizioni di legge</t>
  </si>
  <si>
    <t>Progetti specifici finanziati</t>
  </si>
  <si>
    <t>Progetti per la Polizia Locale</t>
  </si>
  <si>
    <t>Progressioni orizzontali</t>
  </si>
  <si>
    <t>TOTALE</t>
  </si>
  <si>
    <t>RISORSE UTILIZZATE</t>
  </si>
  <si>
    <t>INDENNITA DI COMPARTO</t>
  </si>
  <si>
    <t>PROGRESSIONI ECONOMICHE STORICHE</t>
  </si>
  <si>
    <t>Risorse assegnate DA ccdi</t>
  </si>
  <si>
    <t>SALARIO ACCESSORIO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</si>
</sst>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2]\ #,##0.00;[Red]\-[$€-2]\ 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Calibri Light"/>
      <family val="2"/>
    </font>
    <font>
      <sz val="12"/>
      <color indexed="8"/>
      <name val="Calibri Ligh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20"/>
      <color theme="1"/>
      <name val="Calibri"/>
      <family val="2"/>
    </font>
    <font>
      <b/>
      <sz val="12"/>
      <color theme="1"/>
      <name val="Calibri Light"/>
      <family val="2"/>
    </font>
    <font>
      <b/>
      <sz val="12"/>
      <color rgb="FF000000"/>
      <name val="Calibri Light"/>
      <family val="2"/>
    </font>
    <font>
      <sz val="12"/>
      <color rgb="FF000000"/>
      <name val="Calibri Light"/>
      <family val="2"/>
    </font>
    <font>
      <sz val="12"/>
      <color theme="1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16" borderId="10" xfId="0" applyFill="1" applyBorder="1" applyAlignment="1">
      <alignment horizontal="right" vertical="center"/>
    </xf>
    <xf numFmtId="4" fontId="0" fillId="16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4" fontId="0" fillId="33" borderId="10" xfId="0" applyNumberFormat="1" applyFill="1" applyBorder="1" applyAlignment="1">
      <alignment horizontal="right" vertical="center"/>
    </xf>
    <xf numFmtId="4" fontId="37" fillId="34" borderId="10" xfId="0" applyNumberFormat="1" applyFont="1" applyFill="1" applyBorder="1" applyAlignment="1">
      <alignment horizontal="right" vertical="center"/>
    </xf>
    <xf numFmtId="4" fontId="0" fillId="19" borderId="10" xfId="0" applyNumberForma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center" vertical="center"/>
    </xf>
    <xf numFmtId="4" fontId="0" fillId="11" borderId="10" xfId="0" applyNumberFormat="1" applyFill="1" applyBorder="1" applyAlignment="1">
      <alignment horizontal="right" vertical="center"/>
    </xf>
    <xf numFmtId="43" fontId="0" fillId="35" borderId="10" xfId="43" applyFont="1" applyFill="1" applyBorder="1" applyAlignment="1">
      <alignment horizontal="right" vertical="center"/>
    </xf>
    <xf numFmtId="0" fontId="0" fillId="16" borderId="10" xfId="0" applyFill="1" applyBorder="1" applyAlignment="1">
      <alignment wrapText="1"/>
    </xf>
    <xf numFmtId="0" fontId="40" fillId="16" borderId="0" xfId="0" applyFont="1" applyFill="1" applyAlignment="1">
      <alignment/>
    </xf>
    <xf numFmtId="0" fontId="37" fillId="16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40" fillId="33" borderId="0" xfId="0" applyFont="1" applyFill="1" applyAlignment="1">
      <alignment/>
    </xf>
    <xf numFmtId="0" fontId="37" fillId="33" borderId="10" xfId="0" applyFont="1" applyFill="1" applyBorder="1" applyAlignment="1">
      <alignment wrapText="1"/>
    </xf>
    <xf numFmtId="0" fontId="37" fillId="34" borderId="0" xfId="0" applyFont="1" applyFill="1" applyAlignment="1">
      <alignment/>
    </xf>
    <xf numFmtId="0" fontId="37" fillId="19" borderId="0" xfId="0" applyFont="1" applyFill="1" applyAlignment="1">
      <alignment/>
    </xf>
    <xf numFmtId="0" fontId="0" fillId="11" borderId="0" xfId="0" applyFill="1" applyAlignment="1">
      <alignment/>
    </xf>
    <xf numFmtId="0" fontId="5" fillId="35" borderId="0" xfId="0" applyFont="1" applyFill="1" applyAlignment="1">
      <alignment wrapText="1"/>
    </xf>
    <xf numFmtId="43" fontId="0" fillId="0" borderId="0" xfId="43" applyFont="1" applyAlignment="1">
      <alignment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43" fontId="37" fillId="36" borderId="10" xfId="43" applyFont="1" applyFill="1" applyBorder="1" applyAlignment="1">
      <alignment horizontal="center"/>
    </xf>
    <xf numFmtId="0" fontId="44" fillId="36" borderId="10" xfId="0" applyFont="1" applyFill="1" applyBorder="1" applyAlignment="1">
      <alignment horizontal="justify" vertical="center" wrapText="1"/>
    </xf>
    <xf numFmtId="10" fontId="44" fillId="36" borderId="10" xfId="0" applyNumberFormat="1" applyFont="1" applyFill="1" applyBorder="1" applyAlignment="1">
      <alignment horizontal="center" vertical="center" wrapText="1"/>
    </xf>
    <xf numFmtId="164" fontId="44" fillId="36" borderId="10" xfId="0" applyNumberFormat="1" applyFont="1" applyFill="1" applyBorder="1" applyAlignment="1">
      <alignment horizontal="center" vertical="center" wrapText="1"/>
    </xf>
    <xf numFmtId="164" fontId="37" fillId="36" borderId="10" xfId="43" applyNumberFormat="1" applyFont="1" applyFill="1" applyBorder="1" applyAlignment="1">
      <alignment/>
    </xf>
    <xf numFmtId="43" fontId="37" fillId="36" borderId="10" xfId="43" applyFont="1" applyFill="1" applyBorder="1" applyAlignment="1">
      <alignment/>
    </xf>
    <xf numFmtId="0" fontId="44" fillId="36" borderId="10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justify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justify" vertical="center" wrapText="1"/>
    </xf>
    <xf numFmtId="9" fontId="43" fillId="36" borderId="10" xfId="0" applyNumberFormat="1" applyFont="1" applyFill="1" applyBorder="1" applyAlignment="1">
      <alignment horizontal="center" vertical="center" wrapText="1"/>
    </xf>
    <xf numFmtId="164" fontId="43" fillId="36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79"/>
  <sheetViews>
    <sheetView tabSelected="1" zoomScale="80" zoomScaleNormal="80" zoomScalePageLayoutView="0" workbookViewId="0" topLeftCell="A54">
      <selection activeCell="B57" sqref="B57"/>
    </sheetView>
  </sheetViews>
  <sheetFormatPr defaultColWidth="56.57421875" defaultRowHeight="15"/>
  <cols>
    <col min="1" max="2" width="56.57421875" style="0" customWidth="1"/>
    <col min="3" max="3" width="45.8515625" style="0" customWidth="1"/>
    <col min="4" max="4" width="30.28125" style="22" customWidth="1"/>
  </cols>
  <sheetData>
    <row r="5" spans="1:2" ht="15">
      <c r="A5" s="1" t="s">
        <v>1</v>
      </c>
      <c r="B5" s="1">
        <v>2019</v>
      </c>
    </row>
    <row r="6" spans="1:2" ht="30">
      <c r="A6" s="12" t="s">
        <v>2</v>
      </c>
      <c r="B6" s="2"/>
    </row>
    <row r="7" spans="1:2" ht="15.75">
      <c r="A7" s="13" t="s">
        <v>3</v>
      </c>
      <c r="B7" s="3">
        <v>38950.99</v>
      </c>
    </row>
    <row r="8" spans="1:2" ht="15.75">
      <c r="A8" s="13" t="s">
        <v>4</v>
      </c>
      <c r="B8" s="2">
        <v>568.26</v>
      </c>
    </row>
    <row r="9" spans="1:2" ht="75">
      <c r="A9" s="12" t="s">
        <v>5</v>
      </c>
      <c r="B9" s="3">
        <v>3043.84</v>
      </c>
    </row>
    <row r="10" spans="1:2" ht="45">
      <c r="A10" s="12" t="s">
        <v>6</v>
      </c>
      <c r="B10" s="2">
        <v>439.17</v>
      </c>
    </row>
    <row r="11" spans="1:2" ht="60">
      <c r="A11" s="12" t="s">
        <v>7</v>
      </c>
      <c r="B11" s="2">
        <v>280.15</v>
      </c>
    </row>
    <row r="12" spans="1:2" ht="30">
      <c r="A12" s="12" t="s">
        <v>8</v>
      </c>
      <c r="B12" s="2"/>
    </row>
    <row r="13" spans="1:2" ht="30">
      <c r="A13" s="12" t="s">
        <v>9</v>
      </c>
      <c r="B13" s="3">
        <v>-2234.33</v>
      </c>
    </row>
    <row r="14" spans="1:2" ht="45">
      <c r="A14" s="12" t="s">
        <v>10</v>
      </c>
      <c r="B14" s="2"/>
    </row>
    <row r="15" spans="1:2" ht="30">
      <c r="A15" s="12" t="s">
        <v>11</v>
      </c>
      <c r="B15" s="2"/>
    </row>
    <row r="16" spans="1:2" ht="15">
      <c r="A16" s="14" t="s">
        <v>12</v>
      </c>
      <c r="B16" s="3">
        <f>SUM(B7:B15)</f>
        <v>41048.079999999994</v>
      </c>
    </row>
    <row r="17" ht="15">
      <c r="B17" s="4"/>
    </row>
    <row r="18" ht="15">
      <c r="B18" s="4"/>
    </row>
    <row r="19" spans="1:2" ht="45">
      <c r="A19" s="15" t="s">
        <v>13</v>
      </c>
      <c r="B19" s="5"/>
    </row>
    <row r="20" spans="1:2" ht="75">
      <c r="A20" s="15" t="s">
        <v>14</v>
      </c>
      <c r="B20" s="6">
        <v>2701.11</v>
      </c>
    </row>
    <row r="21" spans="1:2" ht="45">
      <c r="A21" s="15" t="s">
        <v>15</v>
      </c>
      <c r="B21" s="5"/>
    </row>
    <row r="22" spans="1:2" ht="45">
      <c r="A22" s="15" t="s">
        <v>16</v>
      </c>
      <c r="B22" s="5"/>
    </row>
    <row r="23" spans="1:2" ht="45">
      <c r="A23" s="15" t="s">
        <v>17</v>
      </c>
      <c r="B23" s="6">
        <v>1162.79</v>
      </c>
    </row>
    <row r="24" spans="1:2" ht="60">
      <c r="A24" s="15" t="s">
        <v>18</v>
      </c>
      <c r="B24" s="6">
        <v>2261.66</v>
      </c>
    </row>
    <row r="25" spans="1:2" ht="15.75">
      <c r="A25" s="16" t="s">
        <v>19</v>
      </c>
      <c r="B25" s="5">
        <v>980.91</v>
      </c>
    </row>
    <row r="26" spans="1:2" ht="15">
      <c r="A26" s="17" t="s">
        <v>20</v>
      </c>
      <c r="B26" s="6">
        <f>SUM(B19:B25)</f>
        <v>7106.469999999999</v>
      </c>
    </row>
    <row r="27" ht="15">
      <c r="B27" s="4"/>
    </row>
    <row r="28" ht="15">
      <c r="B28" s="4" t="s">
        <v>0</v>
      </c>
    </row>
    <row r="29" spans="1:2" ht="15">
      <c r="A29" s="18" t="s">
        <v>21</v>
      </c>
      <c r="B29" s="7">
        <f>B16+B26</f>
        <v>48154.549999999996</v>
      </c>
    </row>
    <row r="30" ht="15">
      <c r="B30" s="4"/>
    </row>
    <row r="31" spans="1:2" ht="15">
      <c r="A31" s="19" t="s">
        <v>22</v>
      </c>
      <c r="B31" s="8">
        <f>B6+B7+B10+B11+B12+B13+B14+B15+B19+B21+B22+B23</f>
        <v>38598.77</v>
      </c>
    </row>
    <row r="32" ht="15">
      <c r="B32" s="4"/>
    </row>
    <row r="33" spans="1:2" ht="15">
      <c r="A33" t="s">
        <v>23</v>
      </c>
      <c r="B33" s="9">
        <v>5299.26</v>
      </c>
    </row>
    <row r="34" spans="1:2" ht="15">
      <c r="A34" t="s">
        <v>24</v>
      </c>
      <c r="B34" s="9">
        <v>1395</v>
      </c>
    </row>
    <row r="35" spans="1:2" ht="15">
      <c r="A35" t="s">
        <v>25</v>
      </c>
      <c r="B35" s="9">
        <v>1156.23</v>
      </c>
    </row>
    <row r="36" spans="1:2" ht="15">
      <c r="A36" t="s">
        <v>26</v>
      </c>
      <c r="B36" s="9">
        <f>2985*0</f>
        <v>0</v>
      </c>
    </row>
    <row r="38" ht="15">
      <c r="B38" t="s">
        <v>0</v>
      </c>
    </row>
    <row r="39" spans="1:2" ht="15">
      <c r="A39" s="20" t="s">
        <v>27</v>
      </c>
      <c r="B39" s="10">
        <f>B29+B33+B34+B35+B36</f>
        <v>56005.04</v>
      </c>
    </row>
    <row r="40" ht="15">
      <c r="B40" s="4"/>
    </row>
    <row r="41" spans="1:2" ht="30">
      <c r="A41" s="21" t="s">
        <v>28</v>
      </c>
      <c r="B41" s="11">
        <f>B31+B33+B34+B35+B36</f>
        <v>46449.26</v>
      </c>
    </row>
    <row r="49" ht="15">
      <c r="A49" t="s">
        <v>29</v>
      </c>
    </row>
    <row r="52" ht="15.75" thickBot="1"/>
    <row r="53" spans="1:4" ht="27" thickBot="1">
      <c r="A53" s="23" t="s">
        <v>58</v>
      </c>
      <c r="B53" s="24"/>
      <c r="C53" s="24"/>
      <c r="D53" s="24"/>
    </row>
    <row r="55" spans="1:4" ht="15.75">
      <c r="A55" s="25" t="s">
        <v>30</v>
      </c>
      <c r="B55" s="26" t="s">
        <v>31</v>
      </c>
      <c r="C55" s="26" t="s">
        <v>57</v>
      </c>
      <c r="D55" s="27" t="s">
        <v>54</v>
      </c>
    </row>
    <row r="56" spans="1:4" ht="31.5">
      <c r="A56" s="28" t="s">
        <v>32</v>
      </c>
      <c r="B56" s="29">
        <v>0.2059</v>
      </c>
      <c r="C56" s="30">
        <v>6504.05</v>
      </c>
      <c r="D56" s="31">
        <v>6370.09</v>
      </c>
    </row>
    <row r="57" spans="1:4" ht="31.5">
      <c r="A57" s="28" t="s">
        <v>33</v>
      </c>
      <c r="B57" s="29">
        <v>0.1882</v>
      </c>
      <c r="C57" s="30">
        <v>5946.57</v>
      </c>
      <c r="D57" s="32">
        <v>5946.57</v>
      </c>
    </row>
    <row r="58" spans="1:4" ht="31.5">
      <c r="A58" s="28" t="s">
        <v>34</v>
      </c>
      <c r="B58" s="29">
        <v>0.0176</v>
      </c>
      <c r="C58" s="30">
        <v>557.49</v>
      </c>
      <c r="D58" s="32">
        <v>557.49</v>
      </c>
    </row>
    <row r="59" spans="1:4" ht="15.75">
      <c r="A59" s="28" t="s">
        <v>55</v>
      </c>
      <c r="B59" s="29"/>
      <c r="C59" s="30">
        <v>3123.23</v>
      </c>
      <c r="D59" s="32">
        <v>2779.94</v>
      </c>
    </row>
    <row r="60" spans="1:4" ht="15.75">
      <c r="A60" s="28"/>
      <c r="B60" s="29"/>
      <c r="C60" s="30"/>
      <c r="D60" s="32"/>
    </row>
    <row r="61" spans="1:4" ht="15.75">
      <c r="A61" s="28" t="s">
        <v>56</v>
      </c>
      <c r="B61" s="33" t="s">
        <v>35</v>
      </c>
      <c r="C61" s="30">
        <v>13437.1</v>
      </c>
      <c r="D61" s="32">
        <v>10809</v>
      </c>
    </row>
    <row r="62" spans="1:4" ht="15.75">
      <c r="A62" s="28" t="s">
        <v>36</v>
      </c>
      <c r="B62" s="29">
        <v>0.0506</v>
      </c>
      <c r="C62" s="30">
        <v>1600</v>
      </c>
      <c r="D62" s="32">
        <v>1600</v>
      </c>
    </row>
    <row r="63" spans="1:4" ht="15.75">
      <c r="A63" s="28" t="s">
        <v>37</v>
      </c>
      <c r="B63" s="33" t="s">
        <v>38</v>
      </c>
      <c r="C63" s="30">
        <v>0</v>
      </c>
      <c r="D63" s="32"/>
    </row>
    <row r="64" spans="1:4" ht="15.75">
      <c r="A64" s="34" t="s">
        <v>39</v>
      </c>
      <c r="B64" s="35" t="s">
        <v>35</v>
      </c>
      <c r="C64" s="36"/>
      <c r="D64" s="32"/>
    </row>
    <row r="65" spans="1:4" ht="15.75">
      <c r="A65" s="34"/>
      <c r="B65" s="35"/>
      <c r="C65" s="30">
        <v>0</v>
      </c>
      <c r="D65" s="32"/>
    </row>
    <row r="66" spans="1:4" ht="15.75">
      <c r="A66" s="28" t="s">
        <v>40</v>
      </c>
      <c r="B66" s="29">
        <v>0.0401</v>
      </c>
      <c r="C66" s="30">
        <v>1268</v>
      </c>
      <c r="D66" s="32">
        <v>908</v>
      </c>
    </row>
    <row r="67" spans="1:4" ht="31.5">
      <c r="A67" s="28" t="s">
        <v>41</v>
      </c>
      <c r="B67" s="33" t="s">
        <v>38</v>
      </c>
      <c r="C67" s="30">
        <v>0</v>
      </c>
      <c r="D67" s="32"/>
    </row>
    <row r="68" spans="1:4" ht="15.75">
      <c r="A68" s="28" t="s">
        <v>42</v>
      </c>
      <c r="B68" s="29">
        <v>0.2532</v>
      </c>
      <c r="C68" s="30">
        <v>8000</v>
      </c>
      <c r="D68" s="32">
        <v>7760.74</v>
      </c>
    </row>
    <row r="69" spans="1:4" ht="15.75">
      <c r="A69" s="28" t="s">
        <v>43</v>
      </c>
      <c r="B69" s="29">
        <v>0.019</v>
      </c>
      <c r="C69" s="30">
        <v>600</v>
      </c>
      <c r="D69" s="32">
        <v>600</v>
      </c>
    </row>
    <row r="70" spans="1:4" ht="15.75">
      <c r="A70" s="28" t="s">
        <v>44</v>
      </c>
      <c r="B70" s="29">
        <v>0.01</v>
      </c>
      <c r="C70" s="30">
        <v>317</v>
      </c>
      <c r="D70" s="32">
        <v>212</v>
      </c>
    </row>
    <row r="71" spans="1:4" ht="15.75">
      <c r="A71" s="28" t="s">
        <v>45</v>
      </c>
      <c r="B71" s="29">
        <v>0.0506</v>
      </c>
      <c r="C71" s="30">
        <v>1600</v>
      </c>
      <c r="D71" s="32">
        <v>1531.8</v>
      </c>
    </row>
    <row r="72" spans="1:4" ht="15.75">
      <c r="A72" s="28" t="s">
        <v>46</v>
      </c>
      <c r="B72" s="33" t="s">
        <v>38</v>
      </c>
      <c r="C72" s="30">
        <v>0</v>
      </c>
      <c r="D72" s="32"/>
    </row>
    <row r="73" spans="1:4" ht="47.25">
      <c r="A73" s="28" t="s">
        <v>47</v>
      </c>
      <c r="B73" s="33" t="s">
        <v>38</v>
      </c>
      <c r="C73" s="30">
        <v>0</v>
      </c>
      <c r="D73" s="32"/>
    </row>
    <row r="74" spans="1:4" ht="15.75">
      <c r="A74" s="28" t="s">
        <v>48</v>
      </c>
      <c r="B74" s="33" t="s">
        <v>38</v>
      </c>
      <c r="C74" s="30">
        <v>0</v>
      </c>
      <c r="D74" s="32"/>
    </row>
    <row r="75" spans="1:4" ht="31.5">
      <c r="A75" s="28" t="s">
        <v>49</v>
      </c>
      <c r="B75" s="29">
        <v>0.0856</v>
      </c>
      <c r="C75" s="30">
        <v>2701.11</v>
      </c>
      <c r="D75" s="32">
        <v>2701</v>
      </c>
    </row>
    <row r="76" spans="1:4" ht="15.75">
      <c r="A76" s="28" t="s">
        <v>50</v>
      </c>
      <c r="B76" s="33" t="s">
        <v>38</v>
      </c>
      <c r="C76" s="30">
        <v>0</v>
      </c>
      <c r="D76" s="32"/>
    </row>
    <row r="77" spans="1:4" ht="15.75">
      <c r="A77" s="28" t="s">
        <v>51</v>
      </c>
      <c r="B77" s="33" t="s">
        <v>38</v>
      </c>
      <c r="C77" s="30">
        <v>0</v>
      </c>
      <c r="D77" s="32"/>
    </row>
    <row r="78" spans="1:4" ht="15.75">
      <c r="A78" s="28" t="s">
        <v>52</v>
      </c>
      <c r="B78" s="29">
        <v>0.0792</v>
      </c>
      <c r="C78" s="30">
        <v>2500</v>
      </c>
      <c r="D78" s="32">
        <v>2339.61</v>
      </c>
    </row>
    <row r="79" spans="1:4" ht="15.75">
      <c r="A79" s="37" t="s">
        <v>53</v>
      </c>
      <c r="B79" s="38">
        <v>1</v>
      </c>
      <c r="C79" s="39">
        <f>SUM(C56:C78)</f>
        <v>48154.55</v>
      </c>
      <c r="D79" s="31">
        <f>SUM(D56:D78)</f>
        <v>44116.240000000005</v>
      </c>
    </row>
  </sheetData>
  <sheetProtection/>
  <mergeCells count="3">
    <mergeCell ref="A64:A65"/>
    <mergeCell ref="B64:B65"/>
    <mergeCell ref="A53:D5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</dc:creator>
  <cp:keywords/>
  <dc:description/>
  <cp:lastModifiedBy>ragioneria</cp:lastModifiedBy>
  <dcterms:created xsi:type="dcterms:W3CDTF">2020-11-21T12:26:23Z</dcterms:created>
  <dcterms:modified xsi:type="dcterms:W3CDTF">2021-05-24T07:18:12Z</dcterms:modified>
  <cp:category/>
  <cp:version/>
  <cp:contentType/>
  <cp:contentStatus/>
</cp:coreProperties>
</file>